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NTGS\Common\Mineral Titles\Mining Production\Reports\FiscalProduction\2016-17\"/>
    </mc:Choice>
  </mc:AlternateContent>
  <bookViews>
    <workbookView xWindow="3840" yWindow="0" windowWidth="27810" windowHeight="12570"/>
  </bookViews>
  <sheets>
    <sheet name="2016-17" sheetId="1" r:id="rId1"/>
  </sheets>
  <externalReferences>
    <externalReference r:id="rId2"/>
    <externalReference r:id="rId3"/>
  </externalReferences>
  <definedNames>
    <definedName name="Contacts">#REF!</definedName>
    <definedName name="date" localSheetId="0">#REF!</definedName>
    <definedName name="date">#REF!</definedName>
    <definedName name="datetime" localSheetId="0">#REF!</definedName>
    <definedName name="datetime">#REF!</definedName>
    <definedName name="Det" localSheetId="0">#REF!</definedName>
    <definedName name="Det">#REF!</definedName>
    <definedName name="Details" localSheetId="0">#REF!</definedName>
    <definedName name="Details">#REF!</definedName>
    <definedName name="Details2" localSheetId="0">#REF!</definedName>
    <definedName name="Details2">#REF!</definedName>
    <definedName name="emai" localSheetId="0">#REF!</definedName>
    <definedName name="emai">#REF!</definedName>
    <definedName name="emails" localSheetId="0">#REF!</definedName>
    <definedName name="emails">#REF!</definedName>
    <definedName name="emails1" localSheetId="0">#REF!</definedName>
    <definedName name="emails1">#REF!</definedName>
    <definedName name="emails2" localSheetId="0">#REF!</definedName>
    <definedName name="emails2">#REF!</definedName>
    <definedName name="Extractive">[1]Lookups!$K$2:$K$6</definedName>
    <definedName name="Gold_Commods">[2]LOOKUPS!$D$2:$D$4</definedName>
    <definedName name="grade">[1]Lookups!$G$2:$G$3</definedName>
    <definedName name="Holdings" localSheetId="0">#REF!</definedName>
    <definedName name="Holdings">#REF!</definedName>
    <definedName name="Mineral">[1]Lookups!$J$2:$J$25</definedName>
    <definedName name="Mineral_Commods">[2]LOOKUPS!$C$2:$C$28</definedName>
    <definedName name="MineralAuthorities" localSheetId="0">#REF!</definedName>
    <definedName name="MineralAuthorities">#REF!</definedName>
    <definedName name="MineralClaims" localSheetId="0">#REF!</definedName>
    <definedName name="MineralClaims">#REF!</definedName>
    <definedName name="MineralLeases" localSheetId="0">#REF!</definedName>
    <definedName name="MineralLeases">#REF!</definedName>
    <definedName name="_xlnm.Print_Area" localSheetId="0">'2016-17'!$A$1:$E$41</definedName>
    <definedName name="_xlnm.Print_Titles" localSheetId="0">'2016-17'!$A:$B</definedName>
    <definedName name="Quantity">[1]Lookups!$H$2:$H$5</definedName>
    <definedName name="reportedtitles" localSheetId="0">#REF!</definedName>
    <definedName name="reportedtitles">#REF!</definedName>
    <definedName name="rr" localSheetId="0">#REF!</definedName>
    <definedName name="rr">#REF!</definedName>
    <definedName name="RunReportDate_HCL" localSheetId="0">#REF!</definedName>
    <definedName name="RunReportDate_HCL">#REF!</definedName>
    <definedName name="RunReportDate_MCCL" localSheetId="0">#REF!</definedName>
    <definedName name="RunReportDate_MCCL">#REF!</definedName>
    <definedName name="Titles" localSheetId="0">#REF!</definedName>
    <definedName name="Titl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C20" i="1"/>
  <c r="E14" i="1"/>
  <c r="E29" i="1" s="1"/>
</calcChain>
</file>

<file path=xl/sharedStrings.xml><?xml version="1.0" encoding="utf-8"?>
<sst xmlns="http://schemas.openxmlformats.org/spreadsheetml/2006/main" count="67" uniqueCount="47">
  <si>
    <t>2017 Northern Territory Mining Production</t>
  </si>
  <si>
    <t xml:space="preserve">Commodity </t>
  </si>
  <si>
    <t>Unit of Quantity</t>
  </si>
  <si>
    <t>2016-17</t>
  </si>
  <si>
    <t>Quantity Produced</t>
  </si>
  <si>
    <t>Quantity Sold</t>
  </si>
  <si>
    <t>$ Amount for Quantity Sold</t>
  </si>
  <si>
    <t>Metallic Minerals</t>
  </si>
  <si>
    <t>Bauxite</t>
  </si>
  <si>
    <t>Tonnes</t>
  </si>
  <si>
    <r>
      <t xml:space="preserve">Gold </t>
    </r>
    <r>
      <rPr>
        <vertAlign val="superscript"/>
        <sz val="10"/>
        <rFont val="Arial"/>
        <family val="2"/>
      </rPr>
      <t>7</t>
    </r>
  </si>
  <si>
    <t>Grams</t>
  </si>
  <si>
    <r>
      <t xml:space="preserve">Gold Dore </t>
    </r>
    <r>
      <rPr>
        <vertAlign val="superscript"/>
        <sz val="10"/>
        <rFont val="Arial"/>
        <family val="2"/>
      </rPr>
      <t>8</t>
    </r>
  </si>
  <si>
    <t>Iron Ore</t>
  </si>
  <si>
    <t>Manganese</t>
  </si>
  <si>
    <t>Lead Concentrate</t>
  </si>
  <si>
    <t>Zinc Concentrate</t>
  </si>
  <si>
    <t>Zinc Lead Concentrate</t>
  </si>
  <si>
    <t xml:space="preserve"> Metallic Minerals Value</t>
  </si>
  <si>
    <t>n/a</t>
  </si>
  <si>
    <t>Non-Metallic Minerals</t>
  </si>
  <si>
    <t>Crushed Rock</t>
  </si>
  <si>
    <t>Dimension Stone</t>
  </si>
  <si>
    <t>Garnet Sands</t>
  </si>
  <si>
    <r>
      <t xml:space="preserve">Gravel </t>
    </r>
    <r>
      <rPr>
        <vertAlign val="superscript"/>
        <sz val="10"/>
        <rFont val="Arial"/>
        <family val="2"/>
      </rPr>
      <t>9</t>
    </r>
  </si>
  <si>
    <t>Limestone</t>
  </si>
  <si>
    <t>Mineral Specimen</t>
  </si>
  <si>
    <r>
      <t xml:space="preserve">Quicklime </t>
    </r>
    <r>
      <rPr>
        <vertAlign val="superscript"/>
        <sz val="10"/>
        <rFont val="Arial"/>
        <family val="2"/>
      </rPr>
      <t>10</t>
    </r>
  </si>
  <si>
    <t>Sand</t>
  </si>
  <si>
    <t xml:space="preserve">Soil </t>
  </si>
  <si>
    <t>Vermiculite</t>
  </si>
  <si>
    <t>Non-Metallic Minerals Value</t>
  </si>
  <si>
    <t>Energy Minerals</t>
  </si>
  <si>
    <t>Uranium Oxide</t>
  </si>
  <si>
    <t>Total Minerals Value</t>
  </si>
  <si>
    <t>Explanatory Notes</t>
  </si>
  <si>
    <t>1. Fiscal year is 1st July to 30th June.</t>
  </si>
  <si>
    <t>2. Data is from production returns lodged by operators under statutory obligations.</t>
  </si>
  <si>
    <t>4. Data has been rounded and autosum applied.</t>
  </si>
  <si>
    <t>6. On 1 July 2009, a new production structure was implemented based on $ actual on quantity sold and actual commodity removed off-site. The previous structure had been based on estimated $ value on quantity produced irrespective of sale or whether on-site or off-site. The structure change should be considered when comparing previous years' data.</t>
  </si>
  <si>
    <t>7. Pure gold (100% ); does not include gold reported as gold dore.</t>
  </si>
  <si>
    <t>8. Average metallic content of reported gold dore is 91.9% gold and 8.1% silver.</t>
  </si>
  <si>
    <t>9. Average sales values have been applied to some non-metallic minerals if this information was not supplied.</t>
  </si>
  <si>
    <t>10. Quicklime is derived from limestone. Processing input and output data is deemed operator commercial-in-confidence.</t>
  </si>
  <si>
    <t xml:space="preserve">5. Data is correct as at 28 August 2017 and may be subject to revision due to late lodgements and/or receipt of superior data. </t>
  </si>
  <si>
    <r>
      <t xml:space="preserve">3. </t>
    </r>
    <r>
      <rPr>
        <i/>
        <sz val="9"/>
        <rFont val="Arial"/>
        <family val="2"/>
      </rPr>
      <t>$ Amount for Quantity Sold</t>
    </r>
    <r>
      <rPr>
        <sz val="9"/>
        <rFont val="Arial"/>
        <family val="2"/>
      </rPr>
      <t xml:space="preserve"> is in AUD and is the gross amount paid to the operator.</t>
    </r>
  </si>
  <si>
    <t>Mineral Sands Concentrate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</si>
</sst>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3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10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</cellStyleXfs>
  <cellXfs count="87">
    <xf numFmtId="0" fontId="0" fillId="0" borderId="0" xfId="0"/>
    <xf numFmtId="0" fontId="2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1" fillId="0" borderId="0" xfId="2" applyAlignment="1">
      <alignment vertical="center"/>
    </xf>
    <xf numFmtId="3" fontId="1" fillId="2" borderId="1" xfId="2" applyNumberFormat="1" applyFill="1" applyBorder="1" applyAlignment="1">
      <alignment horizontal="center" vertical="center" wrapText="1"/>
    </xf>
    <xf numFmtId="0" fontId="1" fillId="2" borderId="1" xfId="2" applyFill="1" applyBorder="1" applyAlignment="1">
      <alignment horizontal="center" vertical="center"/>
    </xf>
    <xf numFmtId="0" fontId="5" fillId="0" borderId="0" xfId="2" applyFont="1" applyFill="1" applyAlignment="1">
      <alignment vertical="center" wrapText="1"/>
    </xf>
    <xf numFmtId="0" fontId="4" fillId="2" borderId="4" xfId="2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right" vertical="center"/>
    </xf>
    <xf numFmtId="3" fontId="1" fillId="2" borderId="5" xfId="2" applyNumberFormat="1" applyFill="1" applyBorder="1" applyAlignment="1">
      <alignment horizontal="right" vertical="center"/>
    </xf>
    <xf numFmtId="0" fontId="1" fillId="0" borderId="0" xfId="2" applyFill="1" applyBorder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1" fillId="0" borderId="1" xfId="2" applyBorder="1" applyAlignment="1">
      <alignment horizontal="center" vertical="center"/>
    </xf>
    <xf numFmtId="3" fontId="7" fillId="0" borderId="1" xfId="3" applyNumberFormat="1" applyBorder="1"/>
    <xf numFmtId="3" fontId="1" fillId="0" borderId="1" xfId="3" applyNumberFormat="1" applyFont="1" applyBorder="1"/>
    <xf numFmtId="0" fontId="8" fillId="0" borderId="0" xfId="2" applyFont="1" applyFill="1" applyBorder="1" applyAlignment="1">
      <alignment horizontal="right" vertical="center"/>
    </xf>
    <xf numFmtId="3" fontId="10" fillId="0" borderId="1" xfId="2" applyNumberFormat="1" applyFont="1" applyFill="1" applyBorder="1" applyAlignment="1">
      <alignment horizontal="right" vertical="center"/>
    </xf>
    <xf numFmtId="3" fontId="7" fillId="0" borderId="1" xfId="3" applyNumberFormat="1" applyFont="1" applyBorder="1"/>
    <xf numFmtId="9" fontId="11" fillId="0" borderId="0" xfId="1" applyFont="1" applyFill="1" applyBorder="1" applyAlignment="1">
      <alignment horizontal="right" vertical="center"/>
    </xf>
    <xf numFmtId="3" fontId="1" fillId="0" borderId="1" xfId="2" applyNumberFormat="1" applyFont="1" applyBorder="1" applyAlignment="1">
      <alignment horizontal="right" vertical="center"/>
    </xf>
    <xf numFmtId="9" fontId="1" fillId="0" borderId="0" xfId="1" applyFont="1" applyFill="1" applyBorder="1" applyAlignment="1">
      <alignment horizontal="right" vertical="center"/>
    </xf>
    <xf numFmtId="0" fontId="12" fillId="0" borderId="0" xfId="2" applyFont="1" applyFill="1" applyAlignment="1">
      <alignment vertical="center"/>
    </xf>
    <xf numFmtId="3" fontId="10" fillId="0" borderId="1" xfId="3" applyNumberFormat="1" applyFont="1" applyBorder="1"/>
    <xf numFmtId="165" fontId="3" fillId="0" borderId="0" xfId="2" applyNumberFormat="1" applyFont="1" applyFill="1" applyAlignment="1">
      <alignment vertical="center"/>
    </xf>
    <xf numFmtId="0" fontId="3" fillId="0" borderId="1" xfId="2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right" vertical="center"/>
    </xf>
    <xf numFmtId="3" fontId="1" fillId="2" borderId="4" xfId="2" applyNumberFormat="1" applyFill="1" applyBorder="1" applyAlignment="1">
      <alignment horizontal="right"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Alignment="1">
      <alignment horizontal="right" vertical="center"/>
    </xf>
    <xf numFmtId="14" fontId="1" fillId="0" borderId="0" xfId="2" applyNumberFormat="1" applyAlignment="1">
      <alignment vertical="center"/>
    </xf>
    <xf numFmtId="166" fontId="13" fillId="0" borderId="0" xfId="3" applyNumberFormat="1" applyFont="1"/>
    <xf numFmtId="4" fontId="1" fillId="0" borderId="1" xfId="3" applyNumberFormat="1" applyFont="1" applyBorder="1"/>
    <xf numFmtId="4" fontId="1" fillId="0" borderId="1" xfId="2" applyNumberFormat="1" applyFont="1" applyBorder="1" applyAlignment="1">
      <alignment horizontal="right" vertical="center"/>
    </xf>
    <xf numFmtId="3" fontId="1" fillId="0" borderId="1" xfId="4" applyNumberFormat="1" applyFont="1" applyBorder="1"/>
    <xf numFmtId="164" fontId="1" fillId="0" borderId="0" xfId="2" applyNumberFormat="1" applyFont="1" applyBorder="1" applyAlignment="1">
      <alignment horizontal="right" vertical="center"/>
    </xf>
    <xf numFmtId="164" fontId="3" fillId="0" borderId="0" xfId="2" applyNumberFormat="1" applyFont="1" applyFill="1" applyAlignment="1">
      <alignment vertical="center"/>
    </xf>
    <xf numFmtId="1" fontId="1" fillId="0" borderId="0" xfId="2" applyNumberFormat="1" applyAlignment="1">
      <alignment vertical="center"/>
    </xf>
    <xf numFmtId="0" fontId="1" fillId="0" borderId="0" xfId="2" applyBorder="1" applyAlignment="1">
      <alignment vertical="center"/>
    </xf>
    <xf numFmtId="0" fontId="1" fillId="0" borderId="0" xfId="2" applyBorder="1" applyAlignment="1">
      <alignment horizontal="center" vertical="center"/>
    </xf>
    <xf numFmtId="164" fontId="1" fillId="0" borderId="0" xfId="2" applyNumberFormat="1" applyBorder="1" applyAlignment="1">
      <alignment horizontal="center" vertical="center"/>
    </xf>
    <xf numFmtId="164" fontId="1" fillId="0" borderId="0" xfId="2" applyNumberFormat="1" applyFont="1" applyFill="1" applyBorder="1" applyAlignment="1">
      <alignment horizontal="right" vertical="center"/>
    </xf>
    <xf numFmtId="0" fontId="15" fillId="0" borderId="0" xfId="2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Fill="1" applyBorder="1" applyAlignment="1">
      <alignment vertical="center" wrapText="1"/>
    </xf>
    <xf numFmtId="164" fontId="1" fillId="0" borderId="0" xfId="2" applyNumberFormat="1" applyFill="1" applyBorder="1" applyAlignment="1">
      <alignment horizontal="right" vertical="center"/>
    </xf>
    <xf numFmtId="164" fontId="7" fillId="0" borderId="0" xfId="3" applyNumberFormat="1" applyBorder="1"/>
    <xf numFmtId="164" fontId="1" fillId="0" borderId="0" xfId="2" quotePrefix="1" applyNumberFormat="1" applyFill="1" applyBorder="1" applyAlignment="1">
      <alignment horizontal="right" vertical="center"/>
    </xf>
    <xf numFmtId="164" fontId="1" fillId="2" borderId="12" xfId="2" applyNumberForma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vertical="center"/>
    </xf>
    <xf numFmtId="164" fontId="1" fillId="2" borderId="11" xfId="2" applyNumberFormat="1" applyFill="1" applyBorder="1" applyAlignment="1">
      <alignment horizontal="right" vertical="center"/>
    </xf>
    <xf numFmtId="0" fontId="1" fillId="0" borderId="10" xfId="2" applyBorder="1" applyAlignment="1">
      <alignment vertical="center"/>
    </xf>
    <xf numFmtId="164" fontId="1" fillId="0" borderId="12" xfId="3" applyNumberFormat="1" applyFont="1" applyBorder="1"/>
    <xf numFmtId="164" fontId="10" fillId="0" borderId="12" xfId="2" applyNumberFormat="1" applyFont="1" applyFill="1" applyBorder="1" applyAlignment="1">
      <alignment horizontal="right" vertical="center"/>
    </xf>
    <xf numFmtId="164" fontId="7" fillId="0" borderId="12" xfId="3" applyNumberFormat="1" applyBorder="1"/>
    <xf numFmtId="164" fontId="1" fillId="0" borderId="12" xfId="2" applyNumberFormat="1" applyFont="1" applyBorder="1" applyAlignment="1">
      <alignment horizontal="right" vertical="center"/>
    </xf>
    <xf numFmtId="164" fontId="7" fillId="0" borderId="12" xfId="3" applyNumberFormat="1" applyFont="1" applyBorder="1"/>
    <xf numFmtId="0" fontId="1" fillId="0" borderId="10" xfId="2" applyFont="1" applyBorder="1" applyAlignment="1">
      <alignment vertical="center"/>
    </xf>
    <xf numFmtId="0" fontId="4" fillId="0" borderId="10" xfId="2" applyFont="1" applyBorder="1" applyAlignment="1">
      <alignment horizontal="right" vertical="center"/>
    </xf>
    <xf numFmtId="164" fontId="4" fillId="0" borderId="12" xfId="2" applyNumberFormat="1" applyFont="1" applyBorder="1" applyAlignment="1">
      <alignment horizontal="right" vertical="center"/>
    </xf>
    <xf numFmtId="3" fontId="7" fillId="0" borderId="12" xfId="3" applyNumberFormat="1" applyFont="1" applyBorder="1"/>
    <xf numFmtId="0" fontId="4" fillId="3" borderId="14" xfId="2" applyFont="1" applyFill="1" applyBorder="1" applyAlignment="1">
      <alignment horizontal="right" vertical="center"/>
    </xf>
    <xf numFmtId="0" fontId="3" fillId="3" borderId="15" xfId="2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right" vertical="center"/>
    </xf>
    <xf numFmtId="164" fontId="4" fillId="3" borderId="16" xfId="2" applyNumberFormat="1" applyFont="1" applyFill="1" applyBorder="1" applyAlignment="1">
      <alignment horizontal="right" vertical="center"/>
    </xf>
    <xf numFmtId="0" fontId="1" fillId="0" borderId="0" xfId="2" applyFill="1" applyBorder="1" applyAlignment="1">
      <alignment horizontal="center" vertical="center"/>
    </xf>
    <xf numFmtId="0" fontId="1" fillId="0" borderId="0" xfId="2" applyFill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7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2" borderId="10" xfId="2" applyFill="1" applyBorder="1" applyAlignment="1">
      <alignment horizontal="left" vertical="center"/>
    </xf>
    <xf numFmtId="0" fontId="1" fillId="0" borderId="10" xfId="2" applyBorder="1" applyAlignment="1">
      <alignment vertical="center"/>
    </xf>
    <xf numFmtId="0" fontId="1" fillId="2" borderId="2" xfId="2" applyFill="1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1" fillId="0" borderId="11" xfId="2" applyBorder="1" applyAlignment="1">
      <alignment vertical="center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Fill="1" applyBorder="1" applyAlignment="1">
      <alignment vertical="center" wrapText="1"/>
    </xf>
  </cellXfs>
  <cellStyles count="5">
    <cellStyle name="Normal" xfId="0" builtinId="0"/>
    <cellStyle name="Normal 3" xfId="3"/>
    <cellStyle name="Normal 4" xfId="2"/>
    <cellStyle name="Normal 5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2017ConfidentialProductionBreakdow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on_2016-2017_ConfidentialProductionBreak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s"/>
      <sheetName val="Extractive 2017"/>
      <sheetName val="Crushed Rock"/>
      <sheetName val="Gravel"/>
      <sheetName val="Sand"/>
      <sheetName val="Soil"/>
      <sheetName val="Minerals 2017"/>
      <sheetName val="Lookups"/>
      <sheetName val="OBIS REPORT"/>
      <sheetName val="OBIS REPORT2"/>
      <sheetName val="PIVOT TABLES"/>
      <sheetName val="Data Diction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G2" t="str">
            <v>g/t</v>
          </cell>
          <cell r="H2" t="str">
            <v>tonnes</v>
          </cell>
          <cell r="J2" t="str">
            <v>Alumina</v>
          </cell>
          <cell r="K2" t="str">
            <v>Crushed Rock</v>
          </cell>
        </row>
        <row r="3">
          <cell r="G3" t="str">
            <v>%</v>
          </cell>
          <cell r="H3" t="str">
            <v>carats</v>
          </cell>
          <cell r="J3" t="str">
            <v>Bauxite</v>
          </cell>
          <cell r="K3" t="str">
            <v>Dimension Stone</v>
          </cell>
        </row>
        <row r="4">
          <cell r="H4" t="str">
            <v>kilograms</v>
          </cell>
          <cell r="J4" t="str">
            <v>Copper Concentrate</v>
          </cell>
          <cell r="K4" t="str">
            <v>Gravel</v>
          </cell>
        </row>
        <row r="5">
          <cell r="H5" t="str">
            <v>grams</v>
          </cell>
          <cell r="J5" t="str">
            <v>Diamonds</v>
          </cell>
          <cell r="K5" t="str">
            <v>Sand</v>
          </cell>
        </row>
        <row r="6">
          <cell r="J6" t="str">
            <v>Gemstones</v>
          </cell>
          <cell r="K6" t="str">
            <v xml:space="preserve">Soil </v>
          </cell>
        </row>
        <row r="7">
          <cell r="J7" t="str">
            <v>Gold</v>
          </cell>
        </row>
        <row r="8">
          <cell r="J8" t="str">
            <v>Gold Dore</v>
          </cell>
        </row>
        <row r="9">
          <cell r="J9" t="str">
            <v>Iron Ore</v>
          </cell>
        </row>
        <row r="10">
          <cell r="J10" t="str">
            <v>Iron Ore Concentrate</v>
          </cell>
        </row>
        <row r="11">
          <cell r="J11" t="str">
            <v>Lead Concentrate</v>
          </cell>
        </row>
        <row r="12">
          <cell r="J12" t="str">
            <v>Limestone</v>
          </cell>
        </row>
        <row r="13">
          <cell r="J13" t="str">
            <v>Manganese</v>
          </cell>
        </row>
        <row r="14">
          <cell r="J14" t="str">
            <v>Mineral Sands Concentrate</v>
          </cell>
        </row>
        <row r="15">
          <cell r="J15" t="str">
            <v>Phosphate</v>
          </cell>
        </row>
        <row r="16">
          <cell r="J16" t="str">
            <v>Quicklime</v>
          </cell>
        </row>
        <row r="17">
          <cell r="J17" t="str">
            <v>Salt</v>
          </cell>
        </row>
        <row r="18">
          <cell r="J18" t="str">
            <v>Silver</v>
          </cell>
        </row>
        <row r="19">
          <cell r="J19" t="str">
            <v>Tantalite</v>
          </cell>
        </row>
        <row r="20">
          <cell r="J20" t="str">
            <v>Tin</v>
          </cell>
        </row>
        <row r="21">
          <cell r="J21" t="str">
            <v>Tin/Tantalite Concentrate</v>
          </cell>
        </row>
        <row r="22">
          <cell r="J22" t="str">
            <v>Uranium</v>
          </cell>
        </row>
        <row r="23">
          <cell r="J23" t="str">
            <v>Vermiculite</v>
          </cell>
        </row>
        <row r="24">
          <cell r="J24" t="str">
            <v>Zinc Concentrate</v>
          </cell>
        </row>
        <row r="25">
          <cell r="J25" t="str">
            <v>Zinc Lead Concentrate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17"/>
      <sheetName val="2015-16"/>
      <sheetName val="2014-15"/>
      <sheetName val="2013-14"/>
      <sheetName val="Extractive 2017"/>
      <sheetName val="Extr Totals 2017"/>
      <sheetName val="Energy"/>
      <sheetName val="Gold"/>
      <sheetName val="Mineral"/>
      <sheetName val="LOOKUPS"/>
      <sheetName val="Extr Totals 2016"/>
      <sheetName val="Extr Totals 2015"/>
      <sheetName val="Extr Totals 2014"/>
      <sheetName val="Extractive 2016"/>
      <sheetName val="Extractive 2015"/>
      <sheetName val="Extractive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32">
          <cell r="N232">
            <v>0</v>
          </cell>
        </row>
      </sheetData>
      <sheetData sheetId="9">
        <row r="2">
          <cell r="C2" t="str">
            <v>Alumina</v>
          </cell>
          <cell r="D2" t="str">
            <v>Gold</v>
          </cell>
        </row>
        <row r="3">
          <cell r="C3" t="str">
            <v>Alumina Hydrate</v>
          </cell>
          <cell r="D3" t="str">
            <v>Gold Dore</v>
          </cell>
        </row>
        <row r="4">
          <cell r="C4" t="str">
            <v>Azurite</v>
          </cell>
          <cell r="D4" t="str">
            <v>Silver</v>
          </cell>
        </row>
        <row r="5">
          <cell r="C5" t="str">
            <v>Bauxite</v>
          </cell>
        </row>
        <row r="6">
          <cell r="C6" t="str">
            <v>Barites</v>
          </cell>
        </row>
        <row r="7">
          <cell r="C7" t="str">
            <v>Copper concentrate</v>
          </cell>
        </row>
        <row r="8">
          <cell r="C8" t="str">
            <v>Diamonds</v>
          </cell>
        </row>
        <row r="9">
          <cell r="C9" t="str">
            <v>Gemstones</v>
          </cell>
        </row>
        <row r="10">
          <cell r="C10" t="str">
            <v>Gold</v>
          </cell>
        </row>
        <row r="11">
          <cell r="C11" t="str">
            <v>Gold Dore</v>
          </cell>
        </row>
        <row r="12">
          <cell r="C12" t="str">
            <v>Iron Ore Concentrate</v>
          </cell>
        </row>
        <row r="13">
          <cell r="C13" t="str">
            <v>Lead Concentrate</v>
          </cell>
        </row>
        <row r="14">
          <cell r="C14" t="str">
            <v>Limestone</v>
          </cell>
        </row>
        <row r="15">
          <cell r="C15" t="str">
            <v>Manganese</v>
          </cell>
        </row>
        <row r="16">
          <cell r="C16" t="str">
            <v>Mineral Sands Concentrate</v>
          </cell>
        </row>
        <row r="17">
          <cell r="C17" t="str">
            <v>Phosphate</v>
          </cell>
        </row>
        <row r="18">
          <cell r="C18" t="str">
            <v>Pyromorphite</v>
          </cell>
        </row>
        <row r="19">
          <cell r="C19" t="str">
            <v>Quicklime</v>
          </cell>
        </row>
        <row r="20">
          <cell r="C20" t="str">
            <v>Salt</v>
          </cell>
        </row>
        <row r="21">
          <cell r="C21" t="str">
            <v>Silver</v>
          </cell>
        </row>
        <row r="22">
          <cell r="C22" t="str">
            <v>Tantalite</v>
          </cell>
        </row>
        <row r="23">
          <cell r="C23" t="str">
            <v>Tin</v>
          </cell>
        </row>
        <row r="24">
          <cell r="C24" t="str">
            <v>Tin/Tantalite Concentrate</v>
          </cell>
        </row>
        <row r="25">
          <cell r="C25" t="str">
            <v>Uranium Oxide</v>
          </cell>
        </row>
        <row r="26">
          <cell r="C26" t="str">
            <v>Vermiculite</v>
          </cell>
        </row>
        <row r="27">
          <cell r="C27" t="str">
            <v>Zinc Concentrate</v>
          </cell>
        </row>
        <row r="28">
          <cell r="C28" t="str">
            <v>Zinc Lead Concentrate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115" zoomScaleNormal="115" zoomScaleSheetLayoutView="100" workbookViewId="0">
      <selection sqref="A1:E1"/>
    </sheetView>
  </sheetViews>
  <sheetFormatPr defaultRowHeight="12.75" x14ac:dyDescent="0.25"/>
  <cols>
    <col min="1" max="1" width="28.7109375" style="37" customWidth="1"/>
    <col min="2" max="2" width="9.7109375" style="38" customWidth="1"/>
    <col min="3" max="4" width="13.7109375" style="38" customWidth="1"/>
    <col min="5" max="5" width="17.140625" style="39" customWidth="1"/>
    <col min="6" max="6" width="12.140625" style="39" bestFit="1" customWidth="1"/>
    <col min="7" max="7" width="17.85546875" style="28" customWidth="1"/>
    <col min="8" max="8" width="30.140625" style="2" customWidth="1"/>
    <col min="9" max="9" width="13.85546875" style="3" customWidth="1"/>
    <col min="10" max="10" width="40.7109375" style="3" customWidth="1"/>
    <col min="11" max="16384" width="9.140625" style="3"/>
  </cols>
  <sheetData>
    <row r="1" spans="1:8" ht="19.5" customHeight="1" x14ac:dyDescent="0.25">
      <c r="A1" s="75" t="s">
        <v>0</v>
      </c>
      <c r="B1" s="76"/>
      <c r="C1" s="76"/>
      <c r="D1" s="76"/>
      <c r="E1" s="77"/>
      <c r="F1" s="1"/>
      <c r="G1" s="1"/>
    </row>
    <row r="2" spans="1:8" ht="12.75" customHeight="1" x14ac:dyDescent="0.25">
      <c r="A2" s="78" t="s">
        <v>1</v>
      </c>
      <c r="B2" s="80" t="s">
        <v>2</v>
      </c>
      <c r="C2" s="82" t="s">
        <v>3</v>
      </c>
      <c r="D2" s="83"/>
      <c r="E2" s="84"/>
      <c r="F2" s="71"/>
      <c r="G2" s="71"/>
    </row>
    <row r="3" spans="1:8" ht="25.5" x14ac:dyDescent="0.25">
      <c r="A3" s="79"/>
      <c r="B3" s="81"/>
      <c r="C3" s="4" t="s">
        <v>4</v>
      </c>
      <c r="D3" s="5" t="s">
        <v>5</v>
      </c>
      <c r="E3" s="54" t="s">
        <v>6</v>
      </c>
      <c r="F3" s="72"/>
      <c r="G3" s="72"/>
      <c r="H3" s="6"/>
    </row>
    <row r="4" spans="1:8" x14ac:dyDescent="0.25">
      <c r="A4" s="55" t="s">
        <v>7</v>
      </c>
      <c r="B4" s="7"/>
      <c r="C4" s="8"/>
      <c r="D4" s="9"/>
      <c r="E4" s="56"/>
      <c r="F4" s="51"/>
      <c r="G4" s="10"/>
      <c r="H4" s="11"/>
    </row>
    <row r="5" spans="1:8" x14ac:dyDescent="0.2">
      <c r="A5" s="57" t="s">
        <v>8</v>
      </c>
      <c r="B5" s="12" t="s">
        <v>9</v>
      </c>
      <c r="C5" s="13">
        <v>9858279</v>
      </c>
      <c r="D5" s="14">
        <v>9707372</v>
      </c>
      <c r="E5" s="58">
        <v>451784022</v>
      </c>
      <c r="F5" s="51"/>
      <c r="G5" s="15"/>
      <c r="H5" s="11"/>
    </row>
    <row r="6" spans="1:8" ht="14.25" x14ac:dyDescent="0.25">
      <c r="A6" s="57" t="s">
        <v>10</v>
      </c>
      <c r="B6" s="12" t="s">
        <v>11</v>
      </c>
      <c r="C6" s="16">
        <v>2580</v>
      </c>
      <c r="D6" s="16">
        <v>1225</v>
      </c>
      <c r="E6" s="59">
        <v>63415</v>
      </c>
      <c r="F6" s="40"/>
      <c r="G6" s="10"/>
      <c r="H6" s="11"/>
    </row>
    <row r="7" spans="1:8" ht="14.25" x14ac:dyDescent="0.2">
      <c r="A7" s="57" t="s">
        <v>12</v>
      </c>
      <c r="B7" s="12" t="s">
        <v>11</v>
      </c>
      <c r="C7" s="17">
        <v>13743533</v>
      </c>
      <c r="D7" s="17">
        <v>13618732</v>
      </c>
      <c r="E7" s="60">
        <v>723568655</v>
      </c>
      <c r="F7" s="52"/>
      <c r="G7" s="18"/>
      <c r="H7" s="11"/>
    </row>
    <row r="8" spans="1:8" x14ac:dyDescent="0.2">
      <c r="A8" s="57" t="s">
        <v>13</v>
      </c>
      <c r="B8" s="12" t="s">
        <v>9</v>
      </c>
      <c r="C8" s="17">
        <v>0</v>
      </c>
      <c r="D8" s="19">
        <v>0</v>
      </c>
      <c r="E8" s="61">
        <v>0</v>
      </c>
      <c r="F8" s="40"/>
      <c r="G8" s="20"/>
      <c r="H8" s="11"/>
    </row>
    <row r="9" spans="1:8" x14ac:dyDescent="0.2">
      <c r="A9" s="57" t="s">
        <v>14</v>
      </c>
      <c r="B9" s="12" t="s">
        <v>9</v>
      </c>
      <c r="C9" s="17">
        <v>5348410</v>
      </c>
      <c r="D9" s="17">
        <v>5366762</v>
      </c>
      <c r="E9" s="62">
        <v>1484958711</v>
      </c>
      <c r="F9" s="34"/>
      <c r="G9" s="20"/>
      <c r="H9" s="21"/>
    </row>
    <row r="10" spans="1:8" x14ac:dyDescent="0.2">
      <c r="A10" s="57" t="s">
        <v>46</v>
      </c>
      <c r="B10" s="12" t="s">
        <v>9</v>
      </c>
      <c r="C10" s="14">
        <v>2600</v>
      </c>
      <c r="D10" s="19">
        <v>0</v>
      </c>
      <c r="E10" s="61">
        <v>0</v>
      </c>
      <c r="F10" s="51"/>
      <c r="G10" s="10"/>
      <c r="H10" s="21"/>
    </row>
    <row r="11" spans="1:8" x14ac:dyDescent="0.2">
      <c r="A11" s="63" t="s">
        <v>15</v>
      </c>
      <c r="B11" s="12" t="s">
        <v>9</v>
      </c>
      <c r="C11" s="22">
        <v>15631</v>
      </c>
      <c r="D11" s="14">
        <v>18286</v>
      </c>
      <c r="E11" s="58">
        <v>21160018</v>
      </c>
      <c r="F11" s="51"/>
      <c r="G11" s="10"/>
      <c r="H11" s="21"/>
    </row>
    <row r="12" spans="1:8" x14ac:dyDescent="0.2">
      <c r="A12" s="63" t="s">
        <v>16</v>
      </c>
      <c r="B12" s="12" t="s">
        <v>9</v>
      </c>
      <c r="C12" s="22">
        <v>102478</v>
      </c>
      <c r="D12" s="14">
        <v>97128</v>
      </c>
      <c r="E12" s="58">
        <v>139658076</v>
      </c>
      <c r="F12" s="51"/>
      <c r="G12" s="10"/>
      <c r="H12" s="23"/>
    </row>
    <row r="13" spans="1:8" x14ac:dyDescent="0.2">
      <c r="A13" s="63" t="s">
        <v>17</v>
      </c>
      <c r="B13" s="12" t="s">
        <v>9</v>
      </c>
      <c r="C13" s="22">
        <v>331263</v>
      </c>
      <c r="D13" s="14">
        <v>366130</v>
      </c>
      <c r="E13" s="58">
        <v>489150006</v>
      </c>
      <c r="F13" s="53"/>
      <c r="G13" s="20"/>
      <c r="H13" s="11"/>
    </row>
    <row r="14" spans="1:8" x14ac:dyDescent="0.25">
      <c r="A14" s="64" t="s">
        <v>18</v>
      </c>
      <c r="B14" s="24" t="s">
        <v>19</v>
      </c>
      <c r="C14" s="25"/>
      <c r="D14" s="25"/>
      <c r="E14" s="65">
        <f>SUM(E5:E13)</f>
        <v>3310342903</v>
      </c>
      <c r="F14" s="40"/>
      <c r="G14" s="10"/>
      <c r="H14" s="11"/>
    </row>
    <row r="15" spans="1:8" x14ac:dyDescent="0.25">
      <c r="A15" s="55" t="s">
        <v>20</v>
      </c>
      <c r="B15" s="7"/>
      <c r="C15" s="26"/>
      <c r="D15" s="9"/>
      <c r="E15" s="56"/>
      <c r="F15" s="40"/>
      <c r="G15" s="10"/>
    </row>
    <row r="16" spans="1:8" x14ac:dyDescent="0.2">
      <c r="A16" s="63" t="s">
        <v>21</v>
      </c>
      <c r="B16" s="27" t="s">
        <v>9</v>
      </c>
      <c r="C16" s="17">
        <v>1522268</v>
      </c>
      <c r="D16" s="17">
        <v>1328430</v>
      </c>
      <c r="E16" s="66">
        <v>36517091</v>
      </c>
      <c r="F16" s="51"/>
      <c r="H16" s="11"/>
    </row>
    <row r="17" spans="1:9" x14ac:dyDescent="0.25">
      <c r="A17" s="63" t="s">
        <v>22</v>
      </c>
      <c r="B17" s="27" t="s">
        <v>9</v>
      </c>
      <c r="C17" s="19">
        <v>0</v>
      </c>
      <c r="D17" s="19">
        <v>0</v>
      </c>
      <c r="E17" s="61">
        <v>0</v>
      </c>
      <c r="F17" s="40"/>
      <c r="G17" s="10"/>
      <c r="H17" s="11"/>
      <c r="I17" s="29"/>
    </row>
    <row r="18" spans="1:9" x14ac:dyDescent="0.2">
      <c r="A18" s="63" t="s">
        <v>23</v>
      </c>
      <c r="B18" s="27" t="s">
        <v>9</v>
      </c>
      <c r="C18" s="14">
        <v>1426</v>
      </c>
      <c r="D18" s="19">
        <v>0</v>
      </c>
      <c r="E18" s="61">
        <v>0</v>
      </c>
      <c r="F18" s="40"/>
      <c r="G18" s="10"/>
      <c r="H18" s="11"/>
      <c r="I18" s="29"/>
    </row>
    <row r="19" spans="1:9" ht="14.25" x14ac:dyDescent="0.2">
      <c r="A19" s="63" t="s">
        <v>24</v>
      </c>
      <c r="B19" s="27" t="s">
        <v>9</v>
      </c>
      <c r="C19" s="19">
        <v>232861</v>
      </c>
      <c r="D19" s="19">
        <v>217324</v>
      </c>
      <c r="E19" s="61">
        <v>3171139</v>
      </c>
      <c r="F19" s="40"/>
      <c r="G19" s="30"/>
      <c r="H19" s="11"/>
    </row>
    <row r="20" spans="1:9" x14ac:dyDescent="0.2">
      <c r="A20" s="63" t="s">
        <v>25</v>
      </c>
      <c r="B20" s="27" t="s">
        <v>9</v>
      </c>
      <c r="C20" s="19">
        <f>[2]Mineral!N232</f>
        <v>0</v>
      </c>
      <c r="D20" s="31">
        <v>1749</v>
      </c>
      <c r="E20" s="58">
        <v>29771</v>
      </c>
      <c r="F20" s="51"/>
      <c r="G20" s="10"/>
      <c r="H20" s="11"/>
    </row>
    <row r="21" spans="1:9" x14ac:dyDescent="0.2">
      <c r="A21" s="63" t="s">
        <v>26</v>
      </c>
      <c r="B21" s="27" t="s">
        <v>9</v>
      </c>
      <c r="C21" s="32">
        <v>0.65</v>
      </c>
      <c r="D21" s="31">
        <v>0.4</v>
      </c>
      <c r="E21" s="58">
        <v>74340</v>
      </c>
      <c r="F21" s="51"/>
      <c r="G21" s="10"/>
      <c r="H21" s="11"/>
    </row>
    <row r="22" spans="1:9" ht="14.25" x14ac:dyDescent="0.2">
      <c r="A22" s="63" t="s">
        <v>27</v>
      </c>
      <c r="B22" s="27" t="s">
        <v>9</v>
      </c>
      <c r="C22" s="14">
        <v>23877</v>
      </c>
      <c r="D22" s="31">
        <v>25163</v>
      </c>
      <c r="E22" s="58">
        <v>6523822</v>
      </c>
      <c r="F22" s="40"/>
      <c r="G22" s="10"/>
      <c r="H22" s="11"/>
    </row>
    <row r="23" spans="1:9" x14ac:dyDescent="0.25">
      <c r="A23" s="63" t="s">
        <v>28</v>
      </c>
      <c r="B23" s="27" t="s">
        <v>9</v>
      </c>
      <c r="C23" s="19">
        <v>267138</v>
      </c>
      <c r="D23" s="19">
        <v>251585</v>
      </c>
      <c r="E23" s="61">
        <v>6603429</v>
      </c>
      <c r="F23" s="51"/>
      <c r="H23" s="21"/>
    </row>
    <row r="24" spans="1:9" x14ac:dyDescent="0.2">
      <c r="A24" s="63" t="s">
        <v>29</v>
      </c>
      <c r="B24" s="27" t="s">
        <v>9</v>
      </c>
      <c r="C24" s="33">
        <v>47689</v>
      </c>
      <c r="D24" s="33">
        <v>45092</v>
      </c>
      <c r="E24" s="58">
        <v>643889</v>
      </c>
      <c r="F24" s="40"/>
      <c r="G24" s="34"/>
      <c r="H24" s="11"/>
    </row>
    <row r="25" spans="1:9" x14ac:dyDescent="0.25">
      <c r="A25" s="63" t="s">
        <v>30</v>
      </c>
      <c r="B25" s="27" t="s">
        <v>9</v>
      </c>
      <c r="C25" s="19">
        <v>0</v>
      </c>
      <c r="D25" s="19">
        <v>0</v>
      </c>
      <c r="E25" s="61">
        <v>0</v>
      </c>
      <c r="F25" s="40"/>
      <c r="G25" s="10"/>
      <c r="H25" s="11"/>
    </row>
    <row r="26" spans="1:9" x14ac:dyDescent="0.25">
      <c r="A26" s="64" t="s">
        <v>31</v>
      </c>
      <c r="B26" s="24" t="s">
        <v>19</v>
      </c>
      <c r="C26" s="25"/>
      <c r="D26" s="25"/>
      <c r="E26" s="65">
        <f>SUM(E16:E25)</f>
        <v>53563481</v>
      </c>
      <c r="F26" s="51"/>
      <c r="G26" s="10"/>
      <c r="H26" s="35"/>
    </row>
    <row r="27" spans="1:9" x14ac:dyDescent="0.25">
      <c r="A27" s="55" t="s">
        <v>32</v>
      </c>
      <c r="B27" s="7"/>
      <c r="C27" s="26"/>
      <c r="D27" s="9"/>
      <c r="E27" s="56"/>
      <c r="F27" s="40"/>
      <c r="G27" s="10"/>
      <c r="H27" s="11"/>
      <c r="I27" s="36"/>
    </row>
    <row r="28" spans="1:9" x14ac:dyDescent="0.2">
      <c r="A28" s="57" t="s">
        <v>33</v>
      </c>
      <c r="B28" s="12" t="s">
        <v>9</v>
      </c>
      <c r="C28" s="13">
        <v>2315</v>
      </c>
      <c r="D28" s="13">
        <v>2455</v>
      </c>
      <c r="E28" s="60">
        <v>262833908</v>
      </c>
      <c r="F28" s="52"/>
      <c r="G28" s="18"/>
      <c r="H28" s="11"/>
    </row>
    <row r="29" spans="1:9" x14ac:dyDescent="0.25">
      <c r="A29" s="67" t="s">
        <v>34</v>
      </c>
      <c r="B29" s="68" t="s">
        <v>19</v>
      </c>
      <c r="C29" s="69"/>
      <c r="D29" s="69"/>
      <c r="E29" s="70">
        <f>E14+E26+E28</f>
        <v>3626740292</v>
      </c>
      <c r="F29" s="51"/>
      <c r="G29" s="10"/>
    </row>
    <row r="30" spans="1:9" x14ac:dyDescent="0.25">
      <c r="F30" s="40"/>
      <c r="G30" s="10"/>
    </row>
    <row r="31" spans="1:9" x14ac:dyDescent="0.25">
      <c r="A31" s="41" t="s">
        <v>35</v>
      </c>
      <c r="B31" s="42"/>
      <c r="C31" s="43"/>
      <c r="D31" s="43"/>
      <c r="E31" s="44"/>
      <c r="F31" s="2"/>
      <c r="G31" s="2"/>
      <c r="H31" s="3"/>
    </row>
    <row r="32" spans="1:9" x14ac:dyDescent="0.25">
      <c r="A32" s="45" t="s">
        <v>36</v>
      </c>
      <c r="B32" s="42"/>
      <c r="C32" s="43"/>
      <c r="D32" s="43"/>
      <c r="E32" s="44"/>
      <c r="F32" s="2"/>
      <c r="G32" s="2"/>
      <c r="H32" s="3"/>
    </row>
    <row r="33" spans="1:8" s="46" customFormat="1" x14ac:dyDescent="0.25">
      <c r="A33" s="45" t="s">
        <v>37</v>
      </c>
      <c r="B33" s="42"/>
      <c r="C33" s="43"/>
      <c r="D33" s="43"/>
      <c r="E33" s="44"/>
      <c r="F33" s="2"/>
      <c r="G33" s="2"/>
    </row>
    <row r="34" spans="1:8" x14ac:dyDescent="0.25">
      <c r="A34" s="47" t="s">
        <v>45</v>
      </c>
      <c r="B34" s="42"/>
      <c r="C34" s="43"/>
      <c r="D34" s="43"/>
      <c r="E34" s="44"/>
      <c r="F34" s="2"/>
      <c r="G34" s="2"/>
      <c r="H34" s="3"/>
    </row>
    <row r="35" spans="1:8" x14ac:dyDescent="0.25">
      <c r="A35" s="45" t="s">
        <v>38</v>
      </c>
      <c r="B35" s="42"/>
      <c r="C35" s="43"/>
      <c r="D35" s="43"/>
      <c r="E35" s="44"/>
      <c r="F35" s="2"/>
      <c r="G35" s="2"/>
      <c r="H35" s="3"/>
    </row>
    <row r="36" spans="1:8" ht="25.5" customHeight="1" x14ac:dyDescent="0.25">
      <c r="A36" s="73" t="s">
        <v>44</v>
      </c>
      <c r="B36" s="73"/>
      <c r="C36" s="73"/>
      <c r="D36" s="73"/>
      <c r="E36" s="73"/>
      <c r="F36" s="48"/>
      <c r="G36" s="48"/>
      <c r="H36" s="3"/>
    </row>
    <row r="37" spans="1:8" ht="48.75" customHeight="1" x14ac:dyDescent="0.25">
      <c r="A37" s="85" t="s">
        <v>39</v>
      </c>
      <c r="B37" s="85"/>
      <c r="C37" s="85"/>
      <c r="D37" s="85"/>
      <c r="E37" s="85"/>
      <c r="F37" s="49"/>
      <c r="G37" s="49"/>
      <c r="H37" s="3"/>
    </row>
    <row r="38" spans="1:8" ht="13.5" customHeight="1" x14ac:dyDescent="0.25">
      <c r="A38" s="73" t="s">
        <v>40</v>
      </c>
      <c r="B38" s="74"/>
      <c r="C38" s="74"/>
      <c r="D38" s="74"/>
      <c r="E38" s="74"/>
      <c r="F38" s="48"/>
      <c r="G38" s="48"/>
      <c r="H38" s="3"/>
    </row>
    <row r="39" spans="1:8" ht="13.5" customHeight="1" x14ac:dyDescent="0.25">
      <c r="A39" s="86" t="s">
        <v>41</v>
      </c>
      <c r="B39" s="86"/>
      <c r="C39" s="86"/>
      <c r="D39" s="86"/>
      <c r="E39" s="86"/>
      <c r="F39" s="50"/>
      <c r="G39" s="50"/>
      <c r="H39" s="3"/>
    </row>
    <row r="40" spans="1:8" ht="25.5" customHeight="1" x14ac:dyDescent="0.25">
      <c r="A40" s="73" t="s">
        <v>42</v>
      </c>
      <c r="B40" s="73"/>
      <c r="C40" s="73"/>
      <c r="D40" s="73"/>
      <c r="E40" s="73"/>
      <c r="F40" s="2"/>
      <c r="G40" s="2"/>
      <c r="H40" s="3"/>
    </row>
    <row r="41" spans="1:8" ht="25.5" customHeight="1" x14ac:dyDescent="0.25">
      <c r="A41" s="73" t="s">
        <v>43</v>
      </c>
      <c r="B41" s="73"/>
      <c r="C41" s="73"/>
      <c r="D41" s="73"/>
      <c r="E41" s="73"/>
      <c r="F41" s="2"/>
      <c r="G41" s="3"/>
      <c r="H41" s="3"/>
    </row>
  </sheetData>
  <mergeCells count="12">
    <mergeCell ref="F2:G2"/>
    <mergeCell ref="F3:G3"/>
    <mergeCell ref="A38:E38"/>
    <mergeCell ref="A41:E41"/>
    <mergeCell ref="A1:E1"/>
    <mergeCell ref="A2:A3"/>
    <mergeCell ref="B2:B3"/>
    <mergeCell ref="C2:E2"/>
    <mergeCell ref="A36:E36"/>
    <mergeCell ref="A37:E37"/>
    <mergeCell ref="A39:E39"/>
    <mergeCell ref="A40:E40"/>
  </mergeCells>
  <pageMargins left="0.70866141732283472" right="0.70866141732283472" top="0.74803149606299213" bottom="0.74803149606299213" header="0.31496062992125984" footer="0.31496062992125984"/>
  <pageSetup paperSize="9" fitToWidth="0" orientation="portrait" horizontalDpi="300" verticalDpi="300" r:id="rId1"/>
  <headerFooter alignWithMargins="0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2016-17</vt:lpstr>
      <vt:lpstr>'2016-17'!Print_Area</vt:lpstr>
      <vt:lpstr>'2016-17'!Print_Titles</vt:lpstr>
    </vt:vector>
  </TitlesOfParts>
  <Company>Northern Territory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Sumner</dc:creator>
  <cp:lastModifiedBy>Jonathan Sumner</cp:lastModifiedBy>
  <cp:lastPrinted>2017-08-28T02:30:34Z</cp:lastPrinted>
  <dcterms:created xsi:type="dcterms:W3CDTF">2017-08-25T03:47:07Z</dcterms:created>
  <dcterms:modified xsi:type="dcterms:W3CDTF">2017-09-04T00:44:54Z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{9983C734-FCE8-4A27-926B-D6283D22DEA2}</vt:lpwstr>
  </property>
</Properties>
</file>